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<sst xmlns="http://schemas.openxmlformats.org/spreadsheetml/2006/main" count="181" uniqueCount="151">
  <si>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</si>
  <si>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</si>
  <si>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</si>
  <si>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</si>
  <si>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</si>
  <si>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</si>
  <si>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</si>
  <si>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</si>
  <si>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</si>
  <si>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</si>
  <si>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</si>
  <si>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</si>
  <si>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</si>
  <si>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</si>
  <si>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</si>
  <si>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</si>
  <si>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</si>
  <si>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</si>
  <si>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</si>
  <si>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</si>
  <si>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</si>
  <si>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</si>
  <si>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</si>
  <si>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</si>
  <si>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</si>
  <si>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</si>
  <si>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</si>
  <si>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</si>
  <si>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</si>
  <si>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</si>
  <si>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</si>
  <si>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</si>
  <si>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</si>
  <si>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</si>
  <si>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</si>
  <si>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</si>
  <si>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</si>
  <si>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</si>
  <si>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</si>
  <si>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</si>
  <si>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</si>
  <si>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</si>
  <si>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</si>
  <si>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</si>
  <si>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</si>
  <si>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</si>
  <si>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</si>
  <si>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</si>
  <si>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</si>
  <si>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</si>
  <si>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</si>
  <si>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</si>
  <si>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</si>
  <si>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</si>
  <si>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</si>
  <si>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</si>
  <si>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</si>
  <si>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</si>
  <si>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</si>
  <si>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</si>
  <si>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</si>
  <si>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</si>
  <si>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</si>
  <si>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</si>
  <si>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</si>
  <si>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</si>
  <si>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</si>
  <si>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</si>
  <si>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</si>
  <si>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</si>
  <si>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</si>
  <si>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</si>
  <si>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</si>
  <si>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</si>
  <si>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</si>
  <si>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</si>
  <si>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</si>
  <si>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</si>
  <si>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</si>
  <si>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</si>
  <si>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</si>
  <si>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</si>
  <si>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</si>
  <si>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</si>
  <si>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</si>
  <si>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</si>
  <si>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</si>
  <si>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</si>
  <si>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</si>
  <si>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</si>
  <si>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</si>
  <si>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</si>
  <si>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</si>
  <si>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</si>
  <si>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</si>
  <si>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</si>
  <si>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</si>
  <si>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</si>
  <si>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</si>
  <si>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</si>
  <si>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</si>
  <si>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</si>
  <si>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</si>
  <si>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</si>
  <si>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</si>
  <si>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</si>
  <si>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</si>
  <si>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</si>
  <si>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</si>
  <si>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</si>
  <si>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</si>
  <si>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</si>
  <si>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</si>
  <si>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</si>
  <si>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</si>
  <si>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</si>
  <si>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</si>
  <si>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</si>
  <si>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</si>
  <si>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</si>
  <si>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</si>
  <si>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</si>
  <si>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</si>
  <si>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</si>
  <si>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</si>
  <si>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</si>
  <si>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</si>
  <si>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</si>
  <si>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</si>
  <si>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</si>
  <si>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</si>
  <si>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</si>
  <si>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</si>
  <si>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</si>
  <si>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</si>
  <si>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</si>
  <si>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</si>
  <si>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</si>
  <si>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</si>
  <si>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</si>
  <si>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</si>
  <si>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</si>
  <si>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</si>
  <si>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</si>
  <si>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Г.С. Малиняк</t>
  </si>
  <si>
    <t>(032)261-57-22</t>
  </si>
  <si>
    <t>stat1@lv.court.gov.ua</t>
  </si>
  <si>
    <t>11 липня 2016 року</t>
  </si>
  <si>
    <t>перше півріччя 2016 року</t>
  </si>
  <si>
    <t>ТУ ДСА України в Львiвській областi</t>
  </si>
  <si>
    <t>79018. м. Львів. вул.Чоловського 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</si>
</sst>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18205</v>
      </c>
      <c r="D6" s="97">
        <f>SUM(D7,D10,D13,D14,D15,D18,D21,D22)</f>
        <v>17798966.53</v>
      </c>
      <c r="E6" s="71">
        <f>SUM(E7,E10,E13,E14,E15,E18,E21,E22)</f>
        <v>15255</v>
      </c>
      <c r="F6" s="97">
        <f>SUM(F7,F10,F13,F14,F15,F18,F21,F22)</f>
        <v>17524063.710000005</v>
      </c>
      <c r="G6" s="71">
        <f>SUM(G7,G10,G13,G14,G15,G18,G21,G22)</f>
        <v>147</v>
      </c>
      <c r="H6" s="97">
        <f>SUM(H7,H10,H13,H14,H15,H18,H21,H22)</f>
        <v>181633.69000000003</v>
      </c>
      <c r="I6" s="71">
        <f>SUM(I7,I10,I13,I14,I15,I18,I21,I22)</f>
        <v>454</v>
      </c>
      <c r="J6" s="97">
        <f>SUM(J7,J10,J13,J14,J15,J18,J21,J22)</f>
        <v>401172.25</v>
      </c>
      <c r="K6" s="71">
        <f>SUM(K7,K10,K13,K14,K15,K18,K21,K22)</f>
        <v>2618</v>
      </c>
      <c r="L6" s="97">
        <f>SUM(L7,L10,L13,L14,L15,L18,L21,L22)</f>
        <v>1485125.2400000002</v>
      </c>
    </row>
    <row r="7" spans="1:12" ht="16.5" customHeight="1">
      <c r="A7" s="123">
        <v>2</v>
      </c>
      <c r="B7" s="126" t="s">
        <v>114</v>
      </c>
      <c r="C7" s="72">
        <v>7847</v>
      </c>
      <c r="D7" s="130">
        <v>11956036.54</v>
      </c>
      <c r="E7" s="72">
        <v>6022</v>
      </c>
      <c r="F7" s="130">
        <v>11710511.89</v>
      </c>
      <c r="G7" s="72">
        <v>69</v>
      </c>
      <c r="H7" s="130">
        <v>136392.01</v>
      </c>
      <c r="I7" s="72">
        <v>323</v>
      </c>
      <c r="J7" s="130">
        <v>333374.65</v>
      </c>
      <c r="K7" s="72">
        <v>1605</v>
      </c>
      <c r="L7" s="130">
        <v>1046434.04</v>
      </c>
    </row>
    <row r="8" spans="1:12" ht="16.5" customHeight="1">
      <c r="A8" s="123">
        <v>3</v>
      </c>
      <c r="B8" s="127" t="s">
        <v>115</v>
      </c>
      <c r="C8" s="72">
        <v>3428</v>
      </c>
      <c r="D8" s="130">
        <v>8080977.06</v>
      </c>
      <c r="E8" s="72">
        <v>3279</v>
      </c>
      <c r="F8" s="130">
        <v>8331060.99</v>
      </c>
      <c r="G8" s="72">
        <v>42</v>
      </c>
      <c r="H8" s="130">
        <v>107677.52</v>
      </c>
      <c r="I8" s="72">
        <v>57</v>
      </c>
      <c r="J8" s="130">
        <v>136744.26</v>
      </c>
      <c r="K8" s="72">
        <v>75</v>
      </c>
      <c r="L8" s="130">
        <v>115202.84</v>
      </c>
    </row>
    <row r="9" spans="1:12" ht="16.5" customHeight="1">
      <c r="A9" s="123">
        <v>4</v>
      </c>
      <c r="B9" s="127" t="s">
        <v>116</v>
      </c>
      <c r="C9" s="72">
        <v>4419</v>
      </c>
      <c r="D9" s="130">
        <v>3875059.48</v>
      </c>
      <c r="E9" s="72">
        <v>2743</v>
      </c>
      <c r="F9" s="130">
        <v>3379450.9</v>
      </c>
      <c r="G9" s="72">
        <v>27</v>
      </c>
      <c r="H9" s="130">
        <v>28714.49</v>
      </c>
      <c r="I9" s="72">
        <v>265</v>
      </c>
      <c r="J9" s="130">
        <v>194925.19</v>
      </c>
      <c r="K9" s="72">
        <v>1530</v>
      </c>
      <c r="L9" s="130">
        <v>931231.199999999</v>
      </c>
    </row>
    <row r="10" spans="1:12" ht="19.5" customHeight="1">
      <c r="A10" s="123">
        <v>5</v>
      </c>
      <c r="B10" s="126" t="s">
        <v>117</v>
      </c>
      <c r="C10" s="72">
        <v>3218</v>
      </c>
      <c r="D10" s="130">
        <v>2131086.8</v>
      </c>
      <c r="E10" s="72">
        <v>2691</v>
      </c>
      <c r="F10" s="130">
        <v>2211853.83</v>
      </c>
      <c r="G10" s="72">
        <v>46</v>
      </c>
      <c r="H10" s="130">
        <v>30644.25</v>
      </c>
      <c r="I10" s="72">
        <v>73</v>
      </c>
      <c r="J10" s="130">
        <v>40244.8</v>
      </c>
      <c r="K10" s="72">
        <v>466</v>
      </c>
      <c r="L10" s="130">
        <v>274433.6</v>
      </c>
    </row>
    <row r="11" spans="1:12" ht="19.5" customHeight="1">
      <c r="A11" s="123">
        <v>6</v>
      </c>
      <c r="B11" s="127" t="s">
        <v>118</v>
      </c>
      <c r="C11" s="72">
        <v>420</v>
      </c>
      <c r="D11" s="130">
        <v>581516</v>
      </c>
      <c r="E11" s="72">
        <v>386</v>
      </c>
      <c r="F11" s="130">
        <v>769366.96</v>
      </c>
      <c r="G11" s="72">
        <v>8</v>
      </c>
      <c r="H11" s="130">
        <v>8368.6</v>
      </c>
      <c r="I11" s="72">
        <v>4</v>
      </c>
      <c r="J11" s="130">
        <v>2967.6</v>
      </c>
      <c r="K11" s="72">
        <v>26</v>
      </c>
      <c r="L11" s="130">
        <v>35828</v>
      </c>
    </row>
    <row r="12" spans="1:12" ht="19.5" customHeight="1">
      <c r="A12" s="123">
        <v>7</v>
      </c>
      <c r="B12" s="127" t="s">
        <v>119</v>
      </c>
      <c r="C12" s="72">
        <v>2798</v>
      </c>
      <c r="D12" s="130">
        <v>1549570.8</v>
      </c>
      <c r="E12" s="72">
        <v>2305</v>
      </c>
      <c r="F12" s="130">
        <v>1442486.87</v>
      </c>
      <c r="G12" s="72">
        <v>38</v>
      </c>
      <c r="H12" s="130">
        <v>22275.65</v>
      </c>
      <c r="I12" s="72">
        <v>69</v>
      </c>
      <c r="J12" s="130">
        <v>37277.2</v>
      </c>
      <c r="K12" s="72">
        <v>440</v>
      </c>
      <c r="L12" s="130">
        <v>238605.6</v>
      </c>
    </row>
    <row r="13" spans="1:12" ht="15" customHeight="1">
      <c r="A13" s="123">
        <v>8</v>
      </c>
      <c r="B13" s="126" t="s">
        <v>42</v>
      </c>
      <c r="C13" s="72">
        <v>2685</v>
      </c>
      <c r="D13" s="130">
        <v>1480574.8</v>
      </c>
      <c r="E13" s="72">
        <v>2637</v>
      </c>
      <c r="F13" s="130">
        <v>1468046.82</v>
      </c>
      <c r="G13" s="72">
        <v>16</v>
      </c>
      <c r="H13" s="130">
        <v>8359.2</v>
      </c>
      <c r="I13" s="72">
        <v>14</v>
      </c>
      <c r="J13" s="130">
        <v>7229.6</v>
      </c>
      <c r="K13" s="72">
        <v>33</v>
      </c>
      <c r="L13" s="130">
        <v>18189.6</v>
      </c>
    </row>
    <row r="14" spans="1:12" ht="15.75" customHeight="1">
      <c r="A14" s="123">
        <v>9</v>
      </c>
      <c r="B14" s="126" t="s">
        <v>43</v>
      </c>
      <c r="C14" s="72">
        <v>42</v>
      </c>
      <c r="D14" s="130">
        <v>30497.08</v>
      </c>
      <c r="E14" s="72">
        <v>40</v>
      </c>
      <c r="F14" s="130">
        <v>30991</v>
      </c>
      <c r="G14" s="72"/>
      <c r="H14" s="130"/>
      <c r="I14" s="72">
        <v>1</v>
      </c>
      <c r="J14" s="130">
        <v>551.2</v>
      </c>
      <c r="K14" s="72">
        <v>1</v>
      </c>
      <c r="L14" s="130">
        <v>551.2</v>
      </c>
    </row>
    <row r="15" spans="1:12" ht="106.5" customHeight="1">
      <c r="A15" s="123">
        <v>10</v>
      </c>
      <c r="B15" s="126" t="s">
        <v>120</v>
      </c>
      <c r="C15" s="72">
        <v>4363</v>
      </c>
      <c r="D15" s="130">
        <v>2168420.8</v>
      </c>
      <c r="E15" s="72">
        <v>3815</v>
      </c>
      <c r="F15" s="130">
        <v>2064016.33</v>
      </c>
      <c r="G15" s="72">
        <v>16</v>
      </c>
      <c r="H15" s="130">
        <v>6238.23</v>
      </c>
      <c r="I15" s="72">
        <v>42</v>
      </c>
      <c r="J15" s="130">
        <v>18394</v>
      </c>
      <c r="K15" s="72">
        <v>513</v>
      </c>
      <c r="L15" s="130">
        <v>145516.8</v>
      </c>
    </row>
    <row r="16" spans="1:12" ht="21" customHeight="1">
      <c r="A16" s="123">
        <v>11</v>
      </c>
      <c r="B16" s="127" t="s">
        <v>118</v>
      </c>
      <c r="C16" s="72">
        <v>2332</v>
      </c>
      <c r="D16" s="130">
        <v>1608126</v>
      </c>
      <c r="E16" s="72">
        <v>2291</v>
      </c>
      <c r="F16" s="130">
        <v>1593786.72</v>
      </c>
      <c r="G16" s="72">
        <v>2</v>
      </c>
      <c r="H16" s="130">
        <v>1298</v>
      </c>
      <c r="I16" s="72">
        <v>27</v>
      </c>
      <c r="J16" s="130">
        <v>15433.6</v>
      </c>
      <c r="K16" s="72">
        <v>21</v>
      </c>
      <c r="L16" s="130">
        <v>12402</v>
      </c>
    </row>
    <row r="17" spans="1:12" ht="21" customHeight="1">
      <c r="A17" s="123">
        <v>12</v>
      </c>
      <c r="B17" s="127" t="s">
        <v>119</v>
      </c>
      <c r="C17" s="72">
        <v>2031</v>
      </c>
      <c r="D17" s="130">
        <v>560294.8</v>
      </c>
      <c r="E17" s="72">
        <v>1524</v>
      </c>
      <c r="F17" s="130">
        <v>470229.61</v>
      </c>
      <c r="G17" s="72">
        <v>14</v>
      </c>
      <c r="H17" s="130">
        <v>4940.23</v>
      </c>
      <c r="I17" s="72">
        <v>15</v>
      </c>
      <c r="J17" s="130">
        <v>2960.4</v>
      </c>
      <c r="K17" s="72">
        <v>492</v>
      </c>
      <c r="L17" s="130">
        <v>133114.8</v>
      </c>
    </row>
    <row r="18" spans="1:12" ht="33.75" customHeight="1">
      <c r="A18" s="123">
        <v>13</v>
      </c>
      <c r="B18" s="126" t="s">
        <v>122</v>
      </c>
      <c r="C18" s="72">
        <f>SUM(C19:C20)</f>
        <v>28</v>
      </c>
      <c r="D18" s="130">
        <f>SUM(D19:D20)</f>
        <v>21003.6</v>
      </c>
      <c r="E18" s="72">
        <f>SUM(E19:E20)</f>
        <v>28</v>
      </c>
      <c r="F18" s="130">
        <f>SUM(F19:F20)</f>
        <v>24312.92</v>
      </c>
      <c r="G18" s="72">
        <f>SUM(G19:G20)</f>
        <v>0</v>
      </c>
      <c r="H18" s="130">
        <f>SUM(H19:H20)</f>
        <v>0</v>
      </c>
      <c r="I18" s="72">
        <f>SUM(I19:I20)</f>
        <v>1</v>
      </c>
      <c r="J18" s="130">
        <f>SUM(J19:J20)</f>
        <v>1378</v>
      </c>
      <c r="K18" s="72">
        <f>SUM(K19:K20)</f>
        <v>0</v>
      </c>
      <c r="L18" s="130">
        <f>SUM(L19:L20)</f>
        <v>0</v>
      </c>
    </row>
    <row r="19" spans="1:12" ht="14.25" customHeight="1">
      <c r="A19" s="123">
        <v>14</v>
      </c>
      <c r="B19" s="126" t="s">
        <v>1</v>
      </c>
      <c r="C19" s="72">
        <v>22</v>
      </c>
      <c r="D19" s="130">
        <v>12613.6</v>
      </c>
      <c r="E19" s="72">
        <v>23</v>
      </c>
      <c r="F19" s="130">
        <v>17360.92</v>
      </c>
      <c r="G19" s="72"/>
      <c r="H19" s="130"/>
      <c r="I19" s="72"/>
      <c r="J19" s="130"/>
      <c r="K19" s="72"/>
      <c r="L19" s="130"/>
    </row>
    <row r="20" spans="1:12" ht="23.25" customHeight="1">
      <c r="A20" s="123">
        <v>15</v>
      </c>
      <c r="B20" s="126" t="s">
        <v>2</v>
      </c>
      <c r="C20" s="72">
        <v>6</v>
      </c>
      <c r="D20" s="130">
        <v>8390</v>
      </c>
      <c r="E20" s="72">
        <v>5</v>
      </c>
      <c r="F20" s="130">
        <v>6952</v>
      </c>
      <c r="G20" s="72"/>
      <c r="H20" s="130"/>
      <c r="I20" s="72">
        <v>1</v>
      </c>
      <c r="J20" s="130">
        <v>1378</v>
      </c>
      <c r="K20" s="72"/>
      <c r="L20" s="130"/>
    </row>
    <row r="21" spans="1:12" ht="46.5" customHeight="1">
      <c r="A21" s="123">
        <v>16</v>
      </c>
      <c r="B21" s="126" t="s">
        <v>121</v>
      </c>
      <c r="C21" s="72">
        <v>21</v>
      </c>
      <c r="D21" s="130">
        <v>11071.31</v>
      </c>
      <c r="E21" s="72">
        <v>21</v>
      </c>
      <c r="F21" s="130">
        <v>14055.32</v>
      </c>
      <c r="G21" s="72"/>
      <c r="H21" s="130"/>
      <c r="I21" s="72"/>
      <c r="J21" s="130"/>
      <c r="K21" s="72"/>
      <c r="L21" s="130"/>
    </row>
    <row r="22" spans="1:12" ht="31.5" customHeight="1">
      <c r="A22" s="123">
        <v>17</v>
      </c>
      <c r="B22" s="126" t="s">
        <v>123</v>
      </c>
      <c r="C22" s="72">
        <v>1</v>
      </c>
      <c r="D22" s="130">
        <v>275.6</v>
      </c>
      <c r="E22" s="72">
        <v>1</v>
      </c>
      <c r="F22" s="130">
        <v>275.6</v>
      </c>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v>1</v>
      </c>
      <c r="D24" s="130">
        <v>275.6</v>
      </c>
      <c r="E24" s="72">
        <v>1</v>
      </c>
      <c r="F24" s="130">
        <v>275.6</v>
      </c>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748</v>
      </c>
      <c r="D34" s="97">
        <f>SUM(D35,D42,D43,D44)</f>
        <v>489210.24</v>
      </c>
      <c r="E34" s="71">
        <f>SUM(E35,E42,E43,E44)</f>
        <v>646</v>
      </c>
      <c r="F34" s="97">
        <f>SUM(F35,F42,F43,F44)</f>
        <v>470168.18</v>
      </c>
      <c r="G34" s="71">
        <f>SUM(G35,G42,G43,G44)</f>
        <v>14</v>
      </c>
      <c r="H34" s="97">
        <f>SUM(H35,H42,H43,H44)</f>
        <v>12960.4</v>
      </c>
      <c r="I34" s="71">
        <f>SUM(I35,I42,I43,I44)</f>
        <v>3</v>
      </c>
      <c r="J34" s="97">
        <f>SUM(J35,J42,J43,J44)</f>
        <v>1653.6000000000001</v>
      </c>
      <c r="K34" s="71">
        <f>SUM(K35,K42,K43,K44)</f>
        <v>97</v>
      </c>
      <c r="L34" s="97">
        <f>SUM(L35,L42,L43,L44)</f>
        <v>52364</v>
      </c>
    </row>
    <row r="35" spans="1:12" ht="24" customHeight="1">
      <c r="A35" s="123">
        <v>30</v>
      </c>
      <c r="B35" s="126" t="s">
        <v>131</v>
      </c>
      <c r="C35" s="72">
        <f>SUM(C36,C39)</f>
        <v>725</v>
      </c>
      <c r="D35" s="130">
        <f>SUM(D36,D39)</f>
        <v>478930.36</v>
      </c>
      <c r="E35" s="72">
        <f>SUM(E36,E39)</f>
        <v>623</v>
      </c>
      <c r="F35" s="130">
        <f>SUM(F36,F39)</f>
        <v>460226.98</v>
      </c>
      <c r="G35" s="72">
        <f>SUM(G36,G39)</f>
        <v>14</v>
      </c>
      <c r="H35" s="130">
        <f>SUM(H36,H39)</f>
        <v>12960.4</v>
      </c>
      <c r="I35" s="72">
        <f>SUM(I36,I39)</f>
        <v>3</v>
      </c>
      <c r="J35" s="130">
        <f>SUM(J36,J39)</f>
        <v>1653.6000000000001</v>
      </c>
      <c r="K35" s="72">
        <f>SUM(K36,K39)</f>
        <v>97</v>
      </c>
      <c r="L35" s="130">
        <f>SUM(L36,L39)</f>
        <v>52364</v>
      </c>
    </row>
    <row r="36" spans="1:12" ht="19.5" customHeight="1">
      <c r="A36" s="123">
        <v>31</v>
      </c>
      <c r="B36" s="126" t="s">
        <v>132</v>
      </c>
      <c r="C36" s="72">
        <v>76</v>
      </c>
      <c r="D36" s="130">
        <v>59255.56</v>
      </c>
      <c r="E36" s="72">
        <v>60</v>
      </c>
      <c r="F36" s="130">
        <v>55511.06</v>
      </c>
      <c r="G36" s="72"/>
      <c r="H36" s="130"/>
      <c r="I36" s="72">
        <v>1</v>
      </c>
      <c r="J36" s="130">
        <v>551.2</v>
      </c>
      <c r="K36" s="72">
        <v>16</v>
      </c>
      <c r="L36" s="130">
        <v>8819.2</v>
      </c>
    </row>
    <row r="37" spans="1:12" ht="16.5" customHeight="1">
      <c r="A37" s="123">
        <v>32</v>
      </c>
      <c r="B37" s="127" t="s">
        <v>133</v>
      </c>
      <c r="C37" s="72">
        <v>12</v>
      </c>
      <c r="D37" s="130">
        <v>18978.73</v>
      </c>
      <c r="E37" s="72">
        <v>12</v>
      </c>
      <c r="F37" s="130">
        <v>21646.73</v>
      </c>
      <c r="G37" s="72"/>
      <c r="H37" s="130"/>
      <c r="I37" s="72"/>
      <c r="J37" s="130"/>
      <c r="K37" s="72"/>
      <c r="L37" s="130"/>
    </row>
    <row r="38" spans="1:12" ht="16.5" customHeight="1">
      <c r="A38" s="123">
        <v>33</v>
      </c>
      <c r="B38" s="127" t="s">
        <v>116</v>
      </c>
      <c r="C38" s="72">
        <v>64</v>
      </c>
      <c r="D38" s="130">
        <v>40276.83</v>
      </c>
      <c r="E38" s="72">
        <v>48</v>
      </c>
      <c r="F38" s="130">
        <v>33864.33</v>
      </c>
      <c r="G38" s="72"/>
      <c r="H38" s="130"/>
      <c r="I38" s="72">
        <v>1</v>
      </c>
      <c r="J38" s="130">
        <v>551.2</v>
      </c>
      <c r="K38" s="72">
        <v>16</v>
      </c>
      <c r="L38" s="130">
        <v>8819.2</v>
      </c>
    </row>
    <row r="39" spans="1:12" ht="21" customHeight="1">
      <c r="A39" s="123">
        <v>34</v>
      </c>
      <c r="B39" s="126" t="s">
        <v>134</v>
      </c>
      <c r="C39" s="72">
        <v>649</v>
      </c>
      <c r="D39" s="130">
        <v>419674.8</v>
      </c>
      <c r="E39" s="72">
        <v>563</v>
      </c>
      <c r="F39" s="130">
        <v>404715.92</v>
      </c>
      <c r="G39" s="72">
        <v>14</v>
      </c>
      <c r="H39" s="130">
        <v>12960.4</v>
      </c>
      <c r="I39" s="72">
        <v>2</v>
      </c>
      <c r="J39" s="130">
        <v>1102.4</v>
      </c>
      <c r="K39" s="72">
        <v>81</v>
      </c>
      <c r="L39" s="130">
        <v>43544.8</v>
      </c>
    </row>
    <row r="40" spans="1:12" ht="30" customHeight="1">
      <c r="A40" s="123">
        <v>35</v>
      </c>
      <c r="B40" s="127" t="s">
        <v>135</v>
      </c>
      <c r="C40" s="72">
        <v>73</v>
      </c>
      <c r="D40" s="130">
        <v>100594</v>
      </c>
      <c r="E40" s="72">
        <v>68</v>
      </c>
      <c r="F40" s="130">
        <v>108124.19</v>
      </c>
      <c r="G40" s="72">
        <v>5</v>
      </c>
      <c r="H40" s="130">
        <v>6730</v>
      </c>
      <c r="I40" s="72">
        <v>1</v>
      </c>
      <c r="J40" s="130">
        <v>551.2</v>
      </c>
      <c r="K40" s="72"/>
      <c r="L40" s="130"/>
    </row>
    <row r="41" spans="1:12" ht="21" customHeight="1">
      <c r="A41" s="123">
        <v>36</v>
      </c>
      <c r="B41" s="127" t="s">
        <v>119</v>
      </c>
      <c r="C41" s="72">
        <v>576</v>
      </c>
      <c r="D41" s="130">
        <v>319080.8</v>
      </c>
      <c r="E41" s="72">
        <v>495</v>
      </c>
      <c r="F41" s="130">
        <v>296591.73</v>
      </c>
      <c r="G41" s="72">
        <v>9</v>
      </c>
      <c r="H41" s="130">
        <v>6230.4</v>
      </c>
      <c r="I41" s="72">
        <v>1</v>
      </c>
      <c r="J41" s="130">
        <v>551.2</v>
      </c>
      <c r="K41" s="72">
        <v>81</v>
      </c>
      <c r="L41" s="130">
        <v>43544.8</v>
      </c>
    </row>
    <row r="42" spans="1:12" ht="45" customHeight="1">
      <c r="A42" s="123">
        <v>37</v>
      </c>
      <c r="B42" s="126" t="s">
        <v>136</v>
      </c>
      <c r="C42" s="72">
        <v>4</v>
      </c>
      <c r="D42" s="130">
        <v>2425.28</v>
      </c>
      <c r="E42" s="72">
        <v>4</v>
      </c>
      <c r="F42" s="130">
        <v>2086.59</v>
      </c>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19</v>
      </c>
      <c r="D44" s="130">
        <v>7854.6</v>
      </c>
      <c r="E44" s="72">
        <v>19</v>
      </c>
      <c r="F44" s="130">
        <v>7854.61</v>
      </c>
      <c r="G44" s="72"/>
      <c r="H44" s="130"/>
      <c r="I44" s="72"/>
      <c r="J44" s="130"/>
      <c r="K44" s="72"/>
      <c r="L44" s="130"/>
    </row>
    <row r="45" spans="1:12" ht="21.75" customHeight="1">
      <c r="A45" s="123">
        <v>40</v>
      </c>
      <c r="B45" s="125" t="s">
        <v>138</v>
      </c>
      <c r="C45" s="71">
        <f>SUM(C46:C51)</f>
        <v>645</v>
      </c>
      <c r="D45" s="97">
        <f>SUM(D46:D51)</f>
        <v>19279.22</v>
      </c>
      <c r="E45" s="71">
        <f>SUM(E46:E51)</f>
        <v>642</v>
      </c>
      <c r="F45" s="97">
        <f>SUM(F46:F51)</f>
        <v>19773.58</v>
      </c>
      <c r="G45" s="71">
        <f>SUM(G46:G51)</f>
        <v>0</v>
      </c>
      <c r="H45" s="97">
        <f>SUM(H46:H51)</f>
        <v>0</v>
      </c>
      <c r="I45" s="71">
        <f>SUM(I46:I51)</f>
        <v>2</v>
      </c>
      <c r="J45" s="97">
        <f>SUM(J46:J51)</f>
        <v>551.2</v>
      </c>
      <c r="K45" s="71">
        <f>SUM(K46:K51)</f>
        <v>2</v>
      </c>
      <c r="L45" s="97">
        <f>SUM(L46:L51)</f>
        <v>82.68</v>
      </c>
    </row>
    <row r="46" spans="1:12" ht="18.75" customHeight="1">
      <c r="A46" s="123">
        <v>41</v>
      </c>
      <c r="B46" s="126" t="s">
        <v>20</v>
      </c>
      <c r="C46" s="72">
        <v>337</v>
      </c>
      <c r="D46" s="130">
        <v>6521.66</v>
      </c>
      <c r="E46" s="72">
        <v>337</v>
      </c>
      <c r="F46" s="130">
        <v>6789.92</v>
      </c>
      <c r="G46" s="72"/>
      <c r="H46" s="130"/>
      <c r="I46" s="72">
        <v>1</v>
      </c>
      <c r="J46" s="130">
        <v>275.6</v>
      </c>
      <c r="K46" s="72"/>
      <c r="L46" s="130"/>
    </row>
    <row r="47" spans="1:12" ht="21" customHeight="1">
      <c r="A47" s="123">
        <v>42</v>
      </c>
      <c r="B47" s="126" t="s">
        <v>21</v>
      </c>
      <c r="C47" s="72">
        <v>102</v>
      </c>
      <c r="D47" s="130">
        <v>4216.68</v>
      </c>
      <c r="E47" s="72">
        <v>101</v>
      </c>
      <c r="F47" s="130">
        <v>4087.01</v>
      </c>
      <c r="G47" s="72"/>
      <c r="H47" s="130"/>
      <c r="I47" s="72"/>
      <c r="J47" s="130"/>
      <c r="K47" s="72">
        <v>1</v>
      </c>
      <c r="L47" s="130">
        <v>41.34</v>
      </c>
    </row>
    <row r="48" spans="1:12" ht="21" customHeight="1">
      <c r="A48" s="123">
        <v>43</v>
      </c>
      <c r="B48" s="126" t="s">
        <v>22</v>
      </c>
      <c r="C48" s="72">
        <v>11</v>
      </c>
      <c r="D48" s="130">
        <v>509.86</v>
      </c>
      <c r="E48" s="72">
        <v>11</v>
      </c>
      <c r="F48" s="130">
        <v>764.88</v>
      </c>
      <c r="G48" s="72"/>
      <c r="H48" s="130"/>
      <c r="I48" s="72"/>
      <c r="J48" s="130"/>
      <c r="K48" s="72"/>
      <c r="L48" s="130"/>
    </row>
    <row r="49" spans="1:12" ht="27" customHeight="1">
      <c r="A49" s="123">
        <v>44</v>
      </c>
      <c r="B49" s="126" t="s">
        <v>23</v>
      </c>
      <c r="C49" s="72">
        <v>165</v>
      </c>
      <c r="D49" s="130">
        <v>6894.19</v>
      </c>
      <c r="E49" s="72">
        <v>163</v>
      </c>
      <c r="F49" s="130">
        <v>6965.37</v>
      </c>
      <c r="G49" s="72"/>
      <c r="H49" s="130"/>
      <c r="I49" s="72">
        <v>1</v>
      </c>
      <c r="J49" s="130">
        <v>275.6</v>
      </c>
      <c r="K49" s="72">
        <v>1</v>
      </c>
      <c r="L49" s="130">
        <v>41.34</v>
      </c>
    </row>
    <row r="50" spans="1:12" ht="76.5" customHeight="1">
      <c r="A50" s="123">
        <v>45</v>
      </c>
      <c r="B50" s="126" t="s">
        <v>139</v>
      </c>
      <c r="C50" s="72">
        <v>1</v>
      </c>
      <c r="D50" s="130">
        <v>4.13</v>
      </c>
      <c r="E50" s="72">
        <v>1</v>
      </c>
      <c r="F50" s="130">
        <v>4.13</v>
      </c>
      <c r="G50" s="72"/>
      <c r="H50" s="130"/>
      <c r="I50" s="72"/>
      <c r="J50" s="130"/>
      <c r="K50" s="72"/>
      <c r="L50" s="130"/>
    </row>
    <row r="51" spans="1:12" ht="24" customHeight="1">
      <c r="A51" s="123">
        <v>46</v>
      </c>
      <c r="B51" s="126" t="s">
        <v>140</v>
      </c>
      <c r="C51" s="72">
        <v>29</v>
      </c>
      <c r="D51" s="130">
        <v>1132.7</v>
      </c>
      <c r="E51" s="72">
        <v>29</v>
      </c>
      <c r="F51" s="130">
        <v>1162.27</v>
      </c>
      <c r="G51" s="72"/>
      <c r="H51" s="130"/>
      <c r="I51" s="72"/>
      <c r="J51" s="130"/>
      <c r="K51" s="72"/>
      <c r="L51" s="130"/>
    </row>
    <row r="52" spans="1:12" ht="28.5" customHeight="1">
      <c r="A52" s="123">
        <v>47</v>
      </c>
      <c r="B52" s="125" t="s">
        <v>130</v>
      </c>
      <c r="C52" s="71">
        <v>8764</v>
      </c>
      <c r="D52" s="97">
        <v>2414752.00000001</v>
      </c>
      <c r="E52" s="71">
        <v>5368</v>
      </c>
      <c r="F52" s="97">
        <v>1483485.85</v>
      </c>
      <c r="G52" s="71"/>
      <c r="H52" s="97"/>
      <c r="I52" s="71">
        <v>8764</v>
      </c>
      <c r="J52" s="97">
        <v>2414719.80000001</v>
      </c>
      <c r="K52" s="72"/>
      <c r="L52" s="97"/>
    </row>
    <row r="53" spans="1:12" ht="15">
      <c r="A53" s="123">
        <v>48</v>
      </c>
      <c r="B53" s="124" t="s">
        <v>129</v>
      </c>
      <c r="C53" s="71">
        <f aca="true" t="shared" si="0" ref="C53:L53">SUM(C6,C25,C34,C45,C52)</f>
        <v>28362</v>
      </c>
      <c r="D53" s="97">
        <f t="shared" si="0"/>
        <v>20722207.99000001</v>
      </c>
      <c r="E53" s="71">
        <f t="shared" si="0"/>
        <v>21911</v>
      </c>
      <c r="F53" s="97">
        <f t="shared" si="0"/>
        <v>19497491.320000004</v>
      </c>
      <c r="G53" s="71">
        <f t="shared" si="0"/>
        <v>161</v>
      </c>
      <c r="H53" s="97">
        <f t="shared" si="0"/>
        <v>194594.09000000003</v>
      </c>
      <c r="I53" s="71">
        <f t="shared" si="0"/>
        <v>9223</v>
      </c>
      <c r="J53" s="97">
        <f t="shared" si="0"/>
        <v>2818096.85000001</v>
      </c>
      <c r="K53" s="71">
        <f t="shared" si="0"/>
        <v>2717</v>
      </c>
      <c r="L53" s="97">
        <f t="shared" si="0"/>
        <v>1537571.9200000002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&amp;L6C633A4D&amp;CФорма № Зведений- 10 (судовий збір), Підрозділ: ТУ ДСА України в Львiвській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&amp;L6C633A4D&amp;CФорма № Зведений- 10 (судовий збір), Підрозділ: ТУ ДСА України в Львiвській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2717</v>
      </c>
      <c r="F4" s="134">
        <f>SUM(F5:F20)</f>
        <v>1537571.9200000002</v>
      </c>
    </row>
    <row r="5" spans="1:6" ht="20.25" customHeight="1">
      <c r="A5" s="103">
        <v>2</v>
      </c>
      <c r="B5" s="158" t="s">
        <v>97</v>
      </c>
      <c r="C5" s="159"/>
      <c r="D5" s="160"/>
      <c r="E5" s="55">
        <v>803</v>
      </c>
      <c r="F5" s="132">
        <v>359411.38</v>
      </c>
    </row>
    <row r="6" spans="1:6" ht="28.5" customHeight="1">
      <c r="A6" s="103">
        <v>3</v>
      </c>
      <c r="B6" s="158" t="s">
        <v>98</v>
      </c>
      <c r="C6" s="159"/>
      <c r="D6" s="160"/>
      <c r="E6" s="55">
        <v>61</v>
      </c>
      <c r="F6" s="132">
        <v>72127.12</v>
      </c>
    </row>
    <row r="7" spans="1:6" ht="20.25" customHeight="1">
      <c r="A7" s="103">
        <v>4</v>
      </c>
      <c r="B7" s="158" t="s">
        <v>99</v>
      </c>
      <c r="C7" s="159"/>
      <c r="D7" s="160"/>
      <c r="E7" s="55">
        <v>1244</v>
      </c>
      <c r="F7" s="132">
        <v>684337.01</v>
      </c>
    </row>
    <row r="8" spans="1:6" ht="41.25" customHeight="1">
      <c r="A8" s="103">
        <v>5</v>
      </c>
      <c r="B8" s="158" t="s">
        <v>100</v>
      </c>
      <c r="C8" s="159"/>
      <c r="D8" s="160"/>
      <c r="E8" s="55">
        <v>1</v>
      </c>
      <c r="F8" s="132">
        <v>551.2</v>
      </c>
    </row>
    <row r="9" spans="1:6" ht="41.25" customHeight="1">
      <c r="A9" s="103">
        <v>6</v>
      </c>
      <c r="B9" s="158" t="s">
        <v>101</v>
      </c>
      <c r="C9" s="159"/>
      <c r="D9" s="160"/>
      <c r="E9" s="55">
        <v>41</v>
      </c>
      <c r="F9" s="132">
        <v>16673.8</v>
      </c>
    </row>
    <row r="10" spans="1:6" ht="27" customHeight="1">
      <c r="A10" s="103">
        <v>7</v>
      </c>
      <c r="B10" s="158" t="s">
        <v>102</v>
      </c>
      <c r="C10" s="159"/>
      <c r="D10" s="160"/>
      <c r="E10" s="55">
        <v>112</v>
      </c>
      <c r="F10" s="132">
        <v>137922.32</v>
      </c>
    </row>
    <row r="11" spans="1:6" ht="26.25" customHeight="1">
      <c r="A11" s="103">
        <v>8</v>
      </c>
      <c r="B11" s="158" t="s">
        <v>103</v>
      </c>
      <c r="C11" s="159"/>
      <c r="D11" s="160"/>
      <c r="E11" s="55">
        <v>50</v>
      </c>
      <c r="F11" s="132">
        <v>34614.1</v>
      </c>
    </row>
    <row r="12" spans="1:6" ht="29.25" customHeight="1">
      <c r="A12" s="103">
        <v>9</v>
      </c>
      <c r="B12" s="158" t="s">
        <v>82</v>
      </c>
      <c r="C12" s="159"/>
      <c r="D12" s="160"/>
      <c r="E12" s="55">
        <v>14</v>
      </c>
      <c r="F12" s="132">
        <v>6890</v>
      </c>
    </row>
    <row r="13" spans="1:6" ht="20.25" customHeight="1">
      <c r="A13" s="103">
        <v>10</v>
      </c>
      <c r="B13" s="158" t="s">
        <v>104</v>
      </c>
      <c r="C13" s="159"/>
      <c r="D13" s="160"/>
      <c r="E13" s="55">
        <v>295</v>
      </c>
      <c r="F13" s="132">
        <v>161302.6</v>
      </c>
    </row>
    <row r="14" spans="1:6" ht="25.5" customHeight="1">
      <c r="A14" s="103">
        <v>11</v>
      </c>
      <c r="B14" s="158" t="s">
        <v>105</v>
      </c>
      <c r="C14" s="159"/>
      <c r="D14" s="160"/>
      <c r="E14" s="55">
        <v>51</v>
      </c>
      <c r="F14" s="132">
        <v>33072</v>
      </c>
    </row>
    <row r="15" spans="1:6" ht="20.25" customHeight="1">
      <c r="A15" s="103">
        <v>12</v>
      </c>
      <c r="B15" s="158" t="s">
        <v>106</v>
      </c>
      <c r="C15" s="159"/>
      <c r="D15" s="160"/>
      <c r="E15" s="55"/>
      <c r="F15" s="132"/>
    </row>
    <row r="16" spans="1:6" ht="30" customHeight="1">
      <c r="A16" s="103">
        <v>13</v>
      </c>
      <c r="B16" s="158" t="s">
        <v>107</v>
      </c>
      <c r="C16" s="159"/>
      <c r="D16" s="160"/>
      <c r="E16" s="55">
        <v>1</v>
      </c>
      <c r="F16" s="132">
        <v>551.2</v>
      </c>
    </row>
    <row r="17" spans="1:6" ht="20.25" customHeight="1">
      <c r="A17" s="103">
        <v>14</v>
      </c>
      <c r="B17" s="158" t="s">
        <v>108</v>
      </c>
      <c r="C17" s="159"/>
      <c r="D17" s="160"/>
      <c r="E17" s="55">
        <v>42</v>
      </c>
      <c r="F17" s="132">
        <v>19292</v>
      </c>
    </row>
    <row r="18" spans="1:6" ht="27" customHeight="1">
      <c r="A18" s="103">
        <v>15</v>
      </c>
      <c r="B18" s="158" t="s">
        <v>109</v>
      </c>
      <c r="C18" s="159"/>
      <c r="D18" s="160"/>
      <c r="E18" s="55">
        <v>1</v>
      </c>
      <c r="F18" s="132">
        <v>551.2</v>
      </c>
    </row>
    <row r="19" spans="1:6" ht="54.75" customHeight="1">
      <c r="A19" s="103">
        <v>16</v>
      </c>
      <c r="B19" s="158" t="s">
        <v>110</v>
      </c>
      <c r="C19" s="159"/>
      <c r="D19" s="160"/>
      <c r="E19" s="55">
        <v>1</v>
      </c>
      <c r="F19" s="132">
        <v>10275.99</v>
      </c>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145</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&amp;L6C633A4D&amp;CФорма № Зведений- 10 (судовий збір), Підрозділ: ТУ ДСА України в Львiвській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&amp;L6C633A4D&amp;C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2016-01-25T10:27:43Z</cp:lastPrinted>
  <dcterms:created xsi:type="dcterms:W3CDTF">2015-09-09T10:27:37Z</dcterms:created>
  <dcterms:modified xsi:type="dcterms:W3CDTF">2016-08-09T09:21:28Z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2E65A7AF</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